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0C10063F-948E-4050-BFD7-0E8042E5FC7E}" xr6:coauthVersionLast="47" xr6:coauthVersionMax="47" xr10:uidLastSave="{00000000-0000-0000-0000-000000000000}"/>
  <bookViews>
    <workbookView xWindow="28680" yWindow="-75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1" i="1" l="1"/>
  <c r="B42" i="1" s="1"/>
  <c r="D42" i="1" s="1"/>
  <c r="D34" i="1"/>
  <c r="D33" i="1"/>
  <c r="D35" i="1"/>
  <c r="D36" i="1"/>
  <c r="D37" i="1"/>
  <c r="D38" i="1"/>
  <c r="D39" i="1"/>
  <c r="D40" i="1"/>
  <c r="D41" i="1" l="1"/>
  <c r="D43" i="1" s="1"/>
  <c r="D50" i="1" s="1"/>
  <c r="J24" i="1"/>
  <c r="J26" i="1" s="1"/>
  <c r="J28" i="1" s="1"/>
  <c r="J29" i="1" s="1"/>
  <c r="H24" i="1"/>
  <c r="H26" i="1" s="1"/>
  <c r="H28" i="1" s="1"/>
  <c r="H29" i="1" s="1"/>
  <c r="B24" i="1"/>
  <c r="B26" i="1" s="1"/>
  <c r="B28" i="1" s="1"/>
  <c r="B29" i="1" s="1"/>
  <c r="D24" i="1"/>
  <c r="D26" i="1" s="1"/>
  <c r="D28" i="1" s="1"/>
  <c r="D29" i="1" s="1"/>
  <c r="F24" i="1"/>
  <c r="F26" i="1" s="1"/>
  <c r="F28" i="1" s="1"/>
  <c r="F29" i="1" s="1"/>
  <c r="D49" i="1" l="1"/>
  <c r="D51" i="1" s="1"/>
  <c r="D52" i="1" s="1"/>
</calcChain>
</file>

<file path=xl/sharedStrings.xml><?xml version="1.0" encoding="utf-8"?>
<sst xmlns="http://schemas.openxmlformats.org/spreadsheetml/2006/main" count="164" uniqueCount="65">
  <si>
    <t>Unit #</t>
  </si>
  <si>
    <t>date</t>
  </si>
  <si>
    <t>Amount</t>
  </si>
  <si>
    <t>(source)</t>
  </si>
  <si>
    <t>Sum</t>
  </si>
  <si>
    <t># of stubs</t>
  </si>
  <si>
    <t>period type</t>
  </si>
  <si>
    <t>est annual</t>
  </si>
  <si>
    <t>average pay</t>
  </si>
  <si>
    <t>x BR/x BA</t>
  </si>
  <si>
    <t>120% AMI</t>
  </si>
  <si>
    <t>Family of 1</t>
  </si>
  <si>
    <t>Family of 2</t>
  </si>
  <si>
    <t>Family of 3</t>
  </si>
  <si>
    <t>Family of 4</t>
  </si>
  <si>
    <t>Family of 5</t>
  </si>
  <si>
    <t>Family of 6</t>
  </si>
  <si>
    <t>Family of 7</t>
  </si>
  <si>
    <t>Household total est annual pay</t>
  </si>
  <si>
    <t>Pay period type</t>
  </si>
  <si>
    <t>Weekly (52)</t>
  </si>
  <si>
    <t>Bi-weekly (26)</t>
  </si>
  <si>
    <t>Semi-monthly (24)</t>
  </si>
  <si>
    <t>Monthly (12)</t>
  </si>
  <si>
    <t>Household est monthly pay</t>
  </si>
  <si>
    <t>Household asset annual income</t>
  </si>
  <si>
    <t>Total household annual income</t>
  </si>
  <si>
    <t>ASSET INCOME</t>
  </si>
  <si>
    <t>GROSS PAY &amp; OTHER INCOME</t>
  </si>
  <si>
    <t>Income worksheet for Firstname M. Lastname and Firstname M. Lastname</t>
  </si>
  <si>
    <t>It does not include income of a co-mortgagor who is not a household member, minor children and full-time students up to 23, and live-in aides.</t>
  </si>
  <si>
    <t>Income types include gross pay from an employer, net income from business or profession, pension and Social Security, alimony and child support,</t>
  </si>
  <si>
    <t>est monthly</t>
  </si>
  <si>
    <t>HOUSEHOLD INCOME &amp; CAPACITY TO PAY</t>
  </si>
  <si>
    <t>Sales price $</t>
  </si>
  <si>
    <t>Household size: X</t>
  </si>
  <si>
    <t xml:space="preserve">unemployment compensation and gov't assistance, COLA &amp; housing/subsistence allowance, and investment income. </t>
  </si>
  <si>
    <t>Income</t>
  </si>
  <si>
    <t>APY</t>
  </si>
  <si>
    <t>Mkt value</t>
  </si>
  <si>
    <t>Total A</t>
  </si>
  <si>
    <t>Total B*</t>
  </si>
  <si>
    <t>(asset)</t>
  </si>
  <si>
    <r>
      <rPr>
        <b/>
        <sz val="8"/>
        <color theme="1"/>
        <rFont val="Calibri"/>
        <family val="2"/>
        <scheme val="minor"/>
      </rPr>
      <t>Applicable income</t>
    </r>
    <r>
      <rPr>
        <b/>
        <sz val="9"/>
        <color theme="1"/>
        <rFont val="Calibri"/>
        <family val="2"/>
        <scheme val="minor"/>
      </rPr>
      <t xml:space="preserve"> (larger of A or B)</t>
    </r>
  </si>
  <si>
    <t>Assets include checking, savings, CDs, stocks, bonds</t>
  </si>
  <si>
    <t>na</t>
  </si>
  <si>
    <t>Income verification worksheet - forsale</t>
  </si>
  <si>
    <t>Est monthly housing payment</t>
  </si>
  <si>
    <t>DPP 20250123</t>
  </si>
  <si>
    <t>doc 258xxxx</t>
  </si>
  <si>
    <t>Ke'olu at Koa Ridge</t>
  </si>
  <si>
    <t>Mo/Da/2025</t>
  </si>
  <si>
    <t>* If total Mkt Value &lt;$50,000, Total B income is $0</t>
  </si>
  <si>
    <t>* If total Mkt Value &gt;$50,000, will be multiplied by 0.4%</t>
  </si>
  <si>
    <t>Rev 4/15/2025</t>
  </si>
  <si>
    <t>2025/elog-xxx</t>
  </si>
  <si>
    <t>2025 income limits</t>
  </si>
  <si>
    <t>Insert notes here:</t>
  </si>
  <si>
    <t>P&amp;I:</t>
  </si>
  <si>
    <t>RPT:</t>
  </si>
  <si>
    <t>MI:</t>
  </si>
  <si>
    <t>HO Ins:</t>
  </si>
  <si>
    <t>AOUO fee</t>
  </si>
  <si>
    <t>HOA fee</t>
  </si>
  <si>
    <t>Mort pymt: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</si>
</sst>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&quot;$&quot;#,##0"/>
    <numFmt numFmtId="166" formatCode="m/d;@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right"/>
    </xf>
    <xf numFmtId="1" fontId="3" fillId="0" borderId="1" xfId="0" applyNumberFormat="1" applyFont="1" applyBorder="1" applyAlignment="1">
      <alignment horizontal="right"/>
    </xf>
    <xf numFmtId="0" fontId="1" fillId="0" borderId="0" xfId="0" applyFont="1" applyAlignment="1"/>
    <xf numFmtId="164" fontId="1" fillId="0" borderId="0" xfId="0" applyNumberFormat="1" applyFont="1" applyAlignment="1"/>
    <xf numFmtId="1" fontId="1" fillId="0" borderId="0" xfId="0" applyNumberFormat="1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64" fontId="1" fillId="0" borderId="3" xfId="0" applyNumberFormat="1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165" fontId="1" fillId="0" borderId="0" xfId="0" applyNumberFormat="1" applyFont="1" applyBorder="1" applyAlignment="1">
      <alignment horizontal="right"/>
    </xf>
    <xf numFmtId="165" fontId="1" fillId="0" borderId="5" xfId="0" applyNumberFormat="1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165" fontId="1" fillId="0" borderId="7" xfId="0" applyNumberFormat="1" applyFont="1" applyBorder="1" applyAlignment="1">
      <alignment horizontal="right"/>
    </xf>
    <xf numFmtId="165" fontId="1" fillId="0" borderId="8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164" fontId="2" fillId="0" borderId="0" xfId="0" applyNumberFormat="1" applyFont="1" applyAlignment="1"/>
    <xf numFmtId="0" fontId="2" fillId="2" borderId="0" xfId="0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left"/>
    </xf>
    <xf numFmtId="164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left"/>
    </xf>
    <xf numFmtId="164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right"/>
    </xf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left"/>
    </xf>
    <xf numFmtId="164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166" fontId="1" fillId="0" borderId="0" xfId="0" applyNumberFormat="1" applyFont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0" fontId="6" fillId="0" borderId="0" xfId="0" applyFont="1" applyAlignment="1"/>
    <xf numFmtId="49" fontId="6" fillId="0" borderId="0" xfId="0" applyNumberFormat="1" applyFont="1" applyAlignment="1"/>
    <xf numFmtId="49" fontId="6" fillId="0" borderId="0" xfId="0" applyNumberFormat="1" applyFont="1" applyAlignment="1">
      <alignment horizontal="left"/>
    </xf>
    <xf numFmtId="164" fontId="6" fillId="0" borderId="0" xfId="0" applyNumberFormat="1" applyFont="1" applyAlignment="1"/>
    <xf numFmtId="164" fontId="6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0" fontId="1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right"/>
    </xf>
    <xf numFmtId="164" fontId="7" fillId="0" borderId="0" xfId="0" applyNumberFormat="1" applyFont="1" applyFill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164" fontId="1" fillId="0" borderId="0" xfId="0" applyNumberFormat="1" applyFont="1" applyBorder="1" applyAlignment="1">
      <alignment vertical="top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164" fontId="1" fillId="0" borderId="7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164" fontId="1" fillId="0" borderId="8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6"/>
  <sheetViews>
    <sheetView tabSelected="1" zoomScale="160" zoomScaleNormal="160" workbookViewId="0">
      <selection activeCell="L33" sqref="L33"/>
    </sheetView>
  </sheetViews>
  <sheetFormatPr defaultColWidth="9.140625" defaultRowHeight="12" x14ac:dyDescent="0.2"/>
  <cols>
    <col min="1" max="1" width="8.7109375" style="1" customWidth="1"/>
    <col min="2" max="2" width="8.7109375" style="12" customWidth="1"/>
    <col min="3" max="3" width="8.7109375" style="1" customWidth="1"/>
    <col min="4" max="4" width="8.7109375" style="28" customWidth="1"/>
    <col min="5" max="5" width="8.7109375" style="1" customWidth="1"/>
    <col min="6" max="6" width="8.7109375" style="12" customWidth="1"/>
    <col min="7" max="7" width="8.7109375" style="1" customWidth="1"/>
    <col min="8" max="8" width="8.7109375" style="12" customWidth="1"/>
    <col min="9" max="9" width="8.7109375" style="1" customWidth="1"/>
    <col min="10" max="10" width="8.7109375" style="28" customWidth="1"/>
    <col min="11" max="11" width="8.85546875" style="11" customWidth="1"/>
    <col min="12" max="12" width="9.140625" style="11"/>
    <col min="13" max="13" width="12.28515625" style="11" customWidth="1"/>
    <col min="14" max="16384" width="9.140625" style="11"/>
  </cols>
  <sheetData>
    <row r="1" spans="1:10" s="51" customFormat="1" ht="12.75" x14ac:dyDescent="0.2">
      <c r="A1" s="57" t="s">
        <v>46</v>
      </c>
      <c r="B1" s="54"/>
      <c r="C1" s="58"/>
      <c r="D1" s="55"/>
      <c r="E1" s="58"/>
      <c r="F1" s="54"/>
      <c r="G1" s="58"/>
      <c r="H1" s="54"/>
      <c r="I1" s="58"/>
      <c r="J1" s="55"/>
    </row>
    <row r="2" spans="1:10" s="51" customFormat="1" ht="12.75" x14ac:dyDescent="0.2">
      <c r="A2" s="52" t="s">
        <v>51</v>
      </c>
      <c r="B2" s="52"/>
      <c r="C2" s="52"/>
      <c r="D2" s="53" t="s">
        <v>55</v>
      </c>
      <c r="E2" s="52"/>
      <c r="F2" s="52" t="s">
        <v>49</v>
      </c>
      <c r="H2" s="62" t="s">
        <v>54</v>
      </c>
      <c r="J2" s="55"/>
    </row>
    <row r="3" spans="1:10" s="51" customFormat="1" ht="12.75" x14ac:dyDescent="0.2">
      <c r="A3" s="52" t="s">
        <v>50</v>
      </c>
      <c r="B3" s="52"/>
      <c r="C3" s="52"/>
      <c r="D3" s="53" t="s">
        <v>0</v>
      </c>
      <c r="E3" s="52"/>
      <c r="F3" s="52" t="s">
        <v>9</v>
      </c>
      <c r="H3" s="54" t="s">
        <v>34</v>
      </c>
      <c r="J3" s="55"/>
    </row>
    <row r="4" spans="1:10" s="51" customFormat="1" ht="12.75" x14ac:dyDescent="0.2">
      <c r="A4" s="52" t="s">
        <v>35</v>
      </c>
      <c r="B4" s="52"/>
      <c r="C4" s="52"/>
      <c r="D4" s="56"/>
      <c r="E4" s="52"/>
      <c r="F4" s="52"/>
      <c r="H4" s="54"/>
      <c r="J4" s="55"/>
    </row>
    <row r="5" spans="1:10" ht="12.75" x14ac:dyDescent="0.2">
      <c r="A5" s="51" t="s">
        <v>29</v>
      </c>
      <c r="C5" s="11"/>
      <c r="E5" s="11"/>
      <c r="G5" s="11"/>
      <c r="I5" s="11"/>
    </row>
    <row r="6" spans="1:10" s="4" customFormat="1" x14ac:dyDescent="0.2">
      <c r="A6" s="33" t="s">
        <v>28</v>
      </c>
      <c r="B6" s="34"/>
      <c r="C6" s="35"/>
      <c r="D6" s="36"/>
      <c r="E6" s="35"/>
      <c r="F6" s="34"/>
      <c r="G6" s="35"/>
      <c r="H6" s="34"/>
      <c r="I6" s="35"/>
      <c r="J6" s="36"/>
    </row>
    <row r="7" spans="1:10" s="41" customFormat="1" x14ac:dyDescent="0.2">
      <c r="A7" s="48" t="s">
        <v>31</v>
      </c>
      <c r="B7" s="40"/>
      <c r="C7" s="47"/>
      <c r="D7" s="42"/>
      <c r="E7" s="47"/>
      <c r="F7" s="40"/>
      <c r="G7" s="47"/>
      <c r="H7" s="40"/>
      <c r="I7" s="47"/>
      <c r="J7" s="42"/>
    </row>
    <row r="8" spans="1:10" s="41" customFormat="1" x14ac:dyDescent="0.2">
      <c r="A8" s="48" t="s">
        <v>36</v>
      </c>
      <c r="B8" s="40"/>
      <c r="C8" s="47"/>
      <c r="D8" s="42"/>
      <c r="E8" s="47"/>
      <c r="F8" s="40"/>
      <c r="G8" s="47"/>
      <c r="H8" s="40"/>
      <c r="I8" s="47"/>
      <c r="J8" s="42"/>
    </row>
    <row r="9" spans="1:10" s="41" customFormat="1" x14ac:dyDescent="0.2">
      <c r="A9" s="48" t="s">
        <v>30</v>
      </c>
      <c r="B9" s="40"/>
      <c r="C9" s="47"/>
      <c r="D9" s="42"/>
      <c r="E9" s="47"/>
      <c r="F9" s="40"/>
      <c r="G9" s="47"/>
      <c r="H9" s="40"/>
      <c r="I9" s="47"/>
      <c r="J9" s="42"/>
    </row>
    <row r="10" spans="1:10" s="41" customFormat="1" x14ac:dyDescent="0.2">
      <c r="B10" s="40"/>
      <c r="C10" s="47"/>
      <c r="D10" s="42"/>
      <c r="E10" s="47"/>
      <c r="F10" s="40"/>
      <c r="G10" s="47"/>
      <c r="H10" s="40"/>
      <c r="I10" s="47"/>
      <c r="J10" s="42"/>
    </row>
    <row r="11" spans="1:10" s="2" customFormat="1" x14ac:dyDescent="0.2">
      <c r="A11" s="2" t="s">
        <v>3</v>
      </c>
      <c r="B11" s="3" t="s">
        <v>2</v>
      </c>
      <c r="C11" s="6" t="s">
        <v>3</v>
      </c>
      <c r="D11" s="3" t="s">
        <v>2</v>
      </c>
      <c r="E11" s="6" t="s">
        <v>3</v>
      </c>
      <c r="F11" s="3" t="s">
        <v>2</v>
      </c>
      <c r="G11" s="6" t="s">
        <v>3</v>
      </c>
      <c r="H11" s="3" t="s">
        <v>2</v>
      </c>
      <c r="I11" s="6" t="s">
        <v>3</v>
      </c>
      <c r="J11" s="3" t="s">
        <v>2</v>
      </c>
    </row>
    <row r="12" spans="1:10" x14ac:dyDescent="0.2">
      <c r="A12" s="49" t="s">
        <v>1</v>
      </c>
      <c r="B12" s="28">
        <v>0</v>
      </c>
      <c r="C12" s="50" t="s">
        <v>1</v>
      </c>
      <c r="D12" s="12">
        <v>0</v>
      </c>
      <c r="E12" s="50" t="s">
        <v>1</v>
      </c>
      <c r="F12" s="28">
        <v>0</v>
      </c>
      <c r="G12" s="50" t="s">
        <v>1</v>
      </c>
      <c r="H12" s="28">
        <v>0</v>
      </c>
      <c r="I12" s="50" t="s">
        <v>1</v>
      </c>
      <c r="J12" s="12">
        <v>0</v>
      </c>
    </row>
    <row r="13" spans="1:10" x14ac:dyDescent="0.2">
      <c r="A13" s="49" t="s">
        <v>1</v>
      </c>
      <c r="B13" s="28">
        <v>0</v>
      </c>
      <c r="C13" s="50" t="s">
        <v>1</v>
      </c>
      <c r="D13" s="12">
        <v>0</v>
      </c>
      <c r="E13" s="50" t="s">
        <v>1</v>
      </c>
      <c r="F13" s="28">
        <v>0</v>
      </c>
      <c r="G13" s="50" t="s">
        <v>1</v>
      </c>
      <c r="H13" s="28">
        <v>0</v>
      </c>
      <c r="I13" s="50" t="s">
        <v>1</v>
      </c>
      <c r="J13" s="12">
        <v>0</v>
      </c>
    </row>
    <row r="14" spans="1:10" x14ac:dyDescent="0.2">
      <c r="A14" s="49" t="s">
        <v>1</v>
      </c>
      <c r="B14" s="28">
        <v>0</v>
      </c>
      <c r="C14" s="50" t="s">
        <v>1</v>
      </c>
      <c r="D14" s="12">
        <v>0</v>
      </c>
      <c r="E14" s="50" t="s">
        <v>1</v>
      </c>
      <c r="F14" s="28">
        <v>0</v>
      </c>
      <c r="G14" s="50" t="s">
        <v>1</v>
      </c>
      <c r="H14" s="28">
        <v>0</v>
      </c>
      <c r="I14" s="50" t="s">
        <v>1</v>
      </c>
      <c r="J14" s="12">
        <v>0</v>
      </c>
    </row>
    <row r="15" spans="1:10" x14ac:dyDescent="0.2">
      <c r="A15" s="49" t="s">
        <v>1</v>
      </c>
      <c r="B15" s="28">
        <v>0</v>
      </c>
      <c r="C15" s="50" t="s">
        <v>1</v>
      </c>
      <c r="D15" s="12">
        <v>0</v>
      </c>
      <c r="E15" s="50" t="s">
        <v>1</v>
      </c>
      <c r="F15" s="28">
        <v>0</v>
      </c>
      <c r="G15" s="50" t="s">
        <v>1</v>
      </c>
      <c r="H15" s="28">
        <v>0</v>
      </c>
      <c r="I15" s="50" t="s">
        <v>1</v>
      </c>
      <c r="J15" s="12">
        <v>0</v>
      </c>
    </row>
    <row r="16" spans="1:10" x14ac:dyDescent="0.2">
      <c r="A16" s="49" t="s">
        <v>1</v>
      </c>
      <c r="B16" s="28">
        <v>0</v>
      </c>
      <c r="C16" s="50" t="s">
        <v>1</v>
      </c>
      <c r="D16" s="12">
        <v>0</v>
      </c>
      <c r="E16" s="50" t="s">
        <v>1</v>
      </c>
      <c r="F16" s="28">
        <v>0</v>
      </c>
      <c r="G16" s="50" t="s">
        <v>1</v>
      </c>
      <c r="H16" s="28">
        <v>0</v>
      </c>
      <c r="I16" s="50" t="s">
        <v>1</v>
      </c>
      <c r="J16" s="12">
        <v>0</v>
      </c>
    </row>
    <row r="17" spans="1:10" x14ac:dyDescent="0.2">
      <c r="A17" s="49" t="s">
        <v>1</v>
      </c>
      <c r="B17" s="28">
        <v>0</v>
      </c>
      <c r="C17" s="50" t="s">
        <v>1</v>
      </c>
      <c r="D17" s="12">
        <v>0</v>
      </c>
      <c r="E17" s="50" t="s">
        <v>1</v>
      </c>
      <c r="F17" s="28">
        <v>0</v>
      </c>
      <c r="G17" s="50" t="s">
        <v>1</v>
      </c>
      <c r="H17" s="28">
        <v>0</v>
      </c>
      <c r="I17" s="50" t="s">
        <v>1</v>
      </c>
      <c r="J17" s="12">
        <v>0</v>
      </c>
    </row>
    <row r="18" spans="1:10" x14ac:dyDescent="0.2">
      <c r="A18" s="49" t="s">
        <v>1</v>
      </c>
      <c r="B18" s="28">
        <v>0</v>
      </c>
      <c r="C18" s="50" t="s">
        <v>1</v>
      </c>
      <c r="D18" s="12">
        <v>0</v>
      </c>
      <c r="E18" s="50" t="s">
        <v>1</v>
      </c>
      <c r="F18" s="28">
        <v>0</v>
      </c>
      <c r="G18" s="50" t="s">
        <v>1</v>
      </c>
      <c r="H18" s="28">
        <v>0</v>
      </c>
      <c r="I18" s="50" t="s">
        <v>1</v>
      </c>
      <c r="J18" s="12">
        <v>0</v>
      </c>
    </row>
    <row r="19" spans="1:10" x14ac:dyDescent="0.2">
      <c r="A19" s="49" t="s">
        <v>1</v>
      </c>
      <c r="B19" s="28">
        <v>0</v>
      </c>
      <c r="C19" s="50" t="s">
        <v>1</v>
      </c>
      <c r="D19" s="12">
        <v>0</v>
      </c>
      <c r="E19" s="50" t="s">
        <v>1</v>
      </c>
      <c r="F19" s="28">
        <v>0</v>
      </c>
      <c r="G19" s="50" t="s">
        <v>1</v>
      </c>
      <c r="H19" s="28">
        <v>0</v>
      </c>
      <c r="I19" s="50" t="s">
        <v>1</v>
      </c>
      <c r="J19" s="12">
        <v>0</v>
      </c>
    </row>
    <row r="20" spans="1:10" x14ac:dyDescent="0.2">
      <c r="A20" s="49" t="s">
        <v>1</v>
      </c>
      <c r="B20" s="28">
        <v>0</v>
      </c>
      <c r="C20" s="50" t="s">
        <v>1</v>
      </c>
      <c r="D20" s="12">
        <v>0</v>
      </c>
      <c r="E20" s="50" t="s">
        <v>1</v>
      </c>
      <c r="F20" s="28">
        <v>0</v>
      </c>
      <c r="G20" s="50" t="s">
        <v>1</v>
      </c>
      <c r="H20" s="28">
        <v>0</v>
      </c>
      <c r="I20" s="50" t="s">
        <v>1</v>
      </c>
      <c r="J20" s="12">
        <v>0</v>
      </c>
    </row>
    <row r="21" spans="1:10" x14ac:dyDescent="0.2">
      <c r="A21" s="49" t="s">
        <v>1</v>
      </c>
      <c r="B21" s="28">
        <v>0</v>
      </c>
      <c r="C21" s="50" t="s">
        <v>1</v>
      </c>
      <c r="D21" s="12">
        <v>0</v>
      </c>
      <c r="E21" s="50" t="s">
        <v>1</v>
      </c>
      <c r="F21" s="28">
        <v>0</v>
      </c>
      <c r="G21" s="50" t="s">
        <v>1</v>
      </c>
      <c r="H21" s="28">
        <v>0</v>
      </c>
      <c r="I21" s="50" t="s">
        <v>1</v>
      </c>
      <c r="J21" s="12">
        <v>0</v>
      </c>
    </row>
    <row r="22" spans="1:10" x14ac:dyDescent="0.2">
      <c r="A22" s="49" t="s">
        <v>1</v>
      </c>
      <c r="B22" s="28">
        <v>0</v>
      </c>
      <c r="C22" s="50" t="s">
        <v>1</v>
      </c>
      <c r="D22" s="12">
        <v>0</v>
      </c>
      <c r="E22" s="50" t="s">
        <v>1</v>
      </c>
      <c r="F22" s="28">
        <v>0</v>
      </c>
      <c r="G22" s="50" t="s">
        <v>1</v>
      </c>
      <c r="H22" s="28">
        <v>0</v>
      </c>
      <c r="I22" s="50" t="s">
        <v>1</v>
      </c>
      <c r="J22" s="12">
        <v>0</v>
      </c>
    </row>
    <row r="23" spans="1:10" x14ac:dyDescent="0.2">
      <c r="A23" s="49" t="s">
        <v>1</v>
      </c>
      <c r="B23" s="28">
        <v>0</v>
      </c>
      <c r="C23" s="50" t="s">
        <v>1</v>
      </c>
      <c r="D23" s="12">
        <v>0</v>
      </c>
      <c r="E23" s="50" t="s">
        <v>1</v>
      </c>
      <c r="F23" s="28">
        <v>0</v>
      </c>
      <c r="G23" s="50" t="s">
        <v>1</v>
      </c>
      <c r="H23" s="28">
        <v>0</v>
      </c>
      <c r="I23" s="50" t="s">
        <v>1</v>
      </c>
      <c r="J23" s="12">
        <v>0</v>
      </c>
    </row>
    <row r="24" spans="1:10" x14ac:dyDescent="0.2">
      <c r="A24" s="7" t="s">
        <v>4</v>
      </c>
      <c r="B24" s="28">
        <f>SUM(B12:B23)</f>
        <v>0</v>
      </c>
      <c r="C24" s="9" t="s">
        <v>4</v>
      </c>
      <c r="D24" s="12">
        <f>SUM(D12:D23)</f>
        <v>0</v>
      </c>
      <c r="E24" s="9" t="s">
        <v>4</v>
      </c>
      <c r="F24" s="28">
        <f>SUM(F12:F23)</f>
        <v>0</v>
      </c>
      <c r="G24" s="9" t="s">
        <v>4</v>
      </c>
      <c r="H24" s="28">
        <f>SUM(H12:H23)</f>
        <v>0</v>
      </c>
      <c r="I24" s="9" t="s">
        <v>4</v>
      </c>
      <c r="J24" s="12">
        <f>SUM(J12:J23)</f>
        <v>0</v>
      </c>
    </row>
    <row r="25" spans="1:10" s="13" customFormat="1" x14ac:dyDescent="0.2">
      <c r="A25" s="8" t="s">
        <v>5</v>
      </c>
      <c r="B25" s="30">
        <v>1</v>
      </c>
      <c r="C25" s="10" t="s">
        <v>5</v>
      </c>
      <c r="D25" s="13">
        <v>1</v>
      </c>
      <c r="E25" s="10" t="s">
        <v>5</v>
      </c>
      <c r="F25" s="30">
        <v>1</v>
      </c>
      <c r="G25" s="10" t="s">
        <v>5</v>
      </c>
      <c r="H25" s="30">
        <v>1</v>
      </c>
      <c r="I25" s="10" t="s">
        <v>5</v>
      </c>
      <c r="J25" s="13">
        <v>1</v>
      </c>
    </row>
    <row r="26" spans="1:10" x14ac:dyDescent="0.2">
      <c r="A26" s="61" t="s">
        <v>8</v>
      </c>
      <c r="B26" s="28">
        <f>B24/B25</f>
        <v>0</v>
      </c>
      <c r="C26" s="9" t="s">
        <v>8</v>
      </c>
      <c r="D26" s="12">
        <f>D24/D25</f>
        <v>0</v>
      </c>
      <c r="E26" s="9" t="s">
        <v>8</v>
      </c>
      <c r="F26" s="28">
        <f>F24/F25</f>
        <v>0</v>
      </c>
      <c r="G26" s="9" t="s">
        <v>8</v>
      </c>
      <c r="H26" s="28">
        <f>H24/H25</f>
        <v>0</v>
      </c>
      <c r="I26" s="9" t="s">
        <v>8</v>
      </c>
      <c r="J26" s="12">
        <f>J24/J25</f>
        <v>0</v>
      </c>
    </row>
    <row r="27" spans="1:10" s="13" customFormat="1" x14ac:dyDescent="0.2">
      <c r="A27" s="8" t="s">
        <v>6</v>
      </c>
      <c r="B27" s="30">
        <v>12</v>
      </c>
      <c r="C27" s="10" t="s">
        <v>6</v>
      </c>
      <c r="D27" s="13">
        <v>12</v>
      </c>
      <c r="E27" s="10" t="s">
        <v>6</v>
      </c>
      <c r="F27" s="30">
        <v>12</v>
      </c>
      <c r="G27" s="10" t="s">
        <v>6</v>
      </c>
      <c r="H27" s="30">
        <v>12</v>
      </c>
      <c r="I27" s="10" t="s">
        <v>6</v>
      </c>
      <c r="J27" s="13">
        <v>12</v>
      </c>
    </row>
    <row r="28" spans="1:10" x14ac:dyDescent="0.2">
      <c r="A28" s="7" t="s">
        <v>7</v>
      </c>
      <c r="B28" s="28">
        <f>B26*B27</f>
        <v>0</v>
      </c>
      <c r="C28" s="9" t="s">
        <v>7</v>
      </c>
      <c r="D28" s="12">
        <f>D26*D27</f>
        <v>0</v>
      </c>
      <c r="E28" s="9" t="s">
        <v>7</v>
      </c>
      <c r="F28" s="28">
        <f>F26*F27</f>
        <v>0</v>
      </c>
      <c r="G28" s="9" t="s">
        <v>7</v>
      </c>
      <c r="H28" s="28">
        <f>H26*H27</f>
        <v>0</v>
      </c>
      <c r="I28" s="9" t="s">
        <v>7</v>
      </c>
      <c r="J28" s="12">
        <f>J26*J27</f>
        <v>0</v>
      </c>
    </row>
    <row r="29" spans="1:10" s="4" customFormat="1" x14ac:dyDescent="0.2">
      <c r="A29" s="7" t="s">
        <v>32</v>
      </c>
      <c r="B29" s="28">
        <f>B28/12</f>
        <v>0</v>
      </c>
      <c r="C29" s="9" t="s">
        <v>32</v>
      </c>
      <c r="D29" s="12">
        <f>D28/12</f>
        <v>0</v>
      </c>
      <c r="E29" s="9" t="s">
        <v>32</v>
      </c>
      <c r="F29" s="28">
        <f>F28/12</f>
        <v>0</v>
      </c>
      <c r="G29" s="9" t="s">
        <v>32</v>
      </c>
      <c r="H29" s="28">
        <f>H28/12</f>
        <v>0</v>
      </c>
      <c r="I29" s="9" t="s">
        <v>32</v>
      </c>
      <c r="J29" s="12">
        <f>J28/12</f>
        <v>0</v>
      </c>
    </row>
    <row r="30" spans="1:10" s="4" customFormat="1" x14ac:dyDescent="0.2">
      <c r="B30" s="5"/>
      <c r="D30" s="28"/>
      <c r="F30" s="5"/>
      <c r="H30" s="5"/>
      <c r="J30" s="28"/>
    </row>
    <row r="31" spans="1:10" s="4" customFormat="1" x14ac:dyDescent="0.2">
      <c r="A31" s="33" t="s">
        <v>27</v>
      </c>
      <c r="B31" s="34"/>
      <c r="C31" s="37"/>
      <c r="D31" s="36"/>
      <c r="F31" s="44" t="s">
        <v>56</v>
      </c>
      <c r="G31" s="16"/>
      <c r="H31" s="17"/>
      <c r="I31" s="28"/>
      <c r="J31" s="43" t="s">
        <v>19</v>
      </c>
    </row>
    <row r="32" spans="1:10" s="4" customFormat="1" x14ac:dyDescent="0.2">
      <c r="A32" s="31"/>
      <c r="B32" s="29" t="s">
        <v>39</v>
      </c>
      <c r="C32" s="15" t="s">
        <v>38</v>
      </c>
      <c r="D32" s="29" t="s">
        <v>37</v>
      </c>
      <c r="F32" s="18"/>
      <c r="G32" s="19" t="s">
        <v>10</v>
      </c>
      <c r="H32" s="20"/>
      <c r="I32" s="28"/>
      <c r="J32" s="14" t="s">
        <v>20</v>
      </c>
    </row>
    <row r="33" spans="1:16" s="4" customFormat="1" x14ac:dyDescent="0.2">
      <c r="A33" s="31" t="s">
        <v>42</v>
      </c>
      <c r="B33" s="28">
        <v>0</v>
      </c>
      <c r="C33" s="59">
        <v>0</v>
      </c>
      <c r="D33" s="28">
        <f>B33*C33</f>
        <v>0</v>
      </c>
      <c r="F33" s="21" t="s">
        <v>11</v>
      </c>
      <c r="G33" s="22">
        <v>127680</v>
      </c>
      <c r="H33" s="23"/>
      <c r="I33" s="28"/>
      <c r="J33" s="14" t="s">
        <v>21</v>
      </c>
    </row>
    <row r="34" spans="1:16" s="4" customFormat="1" x14ac:dyDescent="0.2">
      <c r="A34" s="31" t="s">
        <v>42</v>
      </c>
      <c r="B34" s="12">
        <v>0</v>
      </c>
      <c r="C34" s="59">
        <v>0</v>
      </c>
      <c r="D34" s="12">
        <f>B34*C34</f>
        <v>0</v>
      </c>
      <c r="F34" s="21" t="s">
        <v>12</v>
      </c>
      <c r="G34" s="22">
        <v>145920</v>
      </c>
      <c r="H34" s="23"/>
      <c r="I34" s="28"/>
      <c r="J34" s="14" t="s">
        <v>22</v>
      </c>
    </row>
    <row r="35" spans="1:16" s="4" customFormat="1" x14ac:dyDescent="0.2">
      <c r="A35" s="31" t="s">
        <v>42</v>
      </c>
      <c r="B35" s="12">
        <v>0</v>
      </c>
      <c r="C35" s="59">
        <v>0</v>
      </c>
      <c r="D35" s="12">
        <f t="shared" ref="D35:D40" si="0">B35*C35</f>
        <v>0</v>
      </c>
      <c r="F35" s="21" t="s">
        <v>13</v>
      </c>
      <c r="G35" s="22">
        <v>164160</v>
      </c>
      <c r="H35" s="23"/>
      <c r="I35" s="28"/>
      <c r="J35" s="14" t="s">
        <v>23</v>
      </c>
      <c r="K35" s="69"/>
      <c r="L35" s="69"/>
      <c r="M35" s="69"/>
      <c r="N35" s="65"/>
      <c r="O35" s="69"/>
    </row>
    <row r="36" spans="1:16" s="4" customFormat="1" ht="12" customHeight="1" x14ac:dyDescent="0.2">
      <c r="A36" s="31" t="s">
        <v>42</v>
      </c>
      <c r="B36" s="12">
        <v>0</v>
      </c>
      <c r="C36" s="59">
        <v>0</v>
      </c>
      <c r="D36" s="12">
        <f t="shared" si="0"/>
        <v>0</v>
      </c>
      <c r="F36" s="21" t="s">
        <v>14</v>
      </c>
      <c r="G36" s="22">
        <v>182400</v>
      </c>
      <c r="H36" s="23"/>
      <c r="I36" s="28"/>
      <c r="K36" s="65"/>
      <c r="L36" s="65"/>
      <c r="M36" s="69"/>
      <c r="N36" s="65"/>
      <c r="O36" s="65"/>
    </row>
    <row r="37" spans="1:16" s="4" customFormat="1" x14ac:dyDescent="0.2">
      <c r="A37" s="31" t="s">
        <v>42</v>
      </c>
      <c r="B37" s="12">
        <v>0</v>
      </c>
      <c r="C37" s="59">
        <v>0</v>
      </c>
      <c r="D37" s="12">
        <f t="shared" si="0"/>
        <v>0</v>
      </c>
      <c r="F37" s="21" t="s">
        <v>15</v>
      </c>
      <c r="G37" s="22">
        <v>197040</v>
      </c>
      <c r="H37" s="23"/>
      <c r="I37" s="28"/>
      <c r="K37" s="65"/>
      <c r="L37" s="65"/>
      <c r="M37" s="65"/>
      <c r="N37" s="65"/>
      <c r="O37" s="65"/>
    </row>
    <row r="38" spans="1:16" s="4" customFormat="1" x14ac:dyDescent="0.2">
      <c r="A38" s="31" t="s">
        <v>42</v>
      </c>
      <c r="B38" s="12">
        <v>0</v>
      </c>
      <c r="C38" s="59">
        <v>0</v>
      </c>
      <c r="D38" s="12">
        <f t="shared" si="0"/>
        <v>0</v>
      </c>
      <c r="F38" s="21" t="s">
        <v>16</v>
      </c>
      <c r="G38" s="22">
        <v>211680</v>
      </c>
      <c r="H38" s="23"/>
      <c r="I38" s="28"/>
      <c r="K38" s="65"/>
      <c r="L38" s="65"/>
      <c r="M38" s="65"/>
      <c r="N38" s="65"/>
      <c r="O38" s="65"/>
    </row>
    <row r="39" spans="1:16" s="4" customFormat="1" x14ac:dyDescent="0.2">
      <c r="A39" s="31" t="s">
        <v>42</v>
      </c>
      <c r="B39" s="12">
        <v>0</v>
      </c>
      <c r="C39" s="59">
        <v>0</v>
      </c>
      <c r="D39" s="12">
        <f t="shared" si="0"/>
        <v>0</v>
      </c>
      <c r="F39" s="24" t="s">
        <v>17</v>
      </c>
      <c r="G39" s="25">
        <v>226200</v>
      </c>
      <c r="H39" s="26"/>
      <c r="I39" s="28"/>
      <c r="K39" s="65"/>
      <c r="L39" s="65"/>
      <c r="M39" s="65"/>
      <c r="N39" s="65"/>
      <c r="O39" s="65"/>
    </row>
    <row r="40" spans="1:16" s="4" customFormat="1" x14ac:dyDescent="0.2">
      <c r="A40" s="31" t="s">
        <v>42</v>
      </c>
      <c r="B40" s="12">
        <v>0</v>
      </c>
      <c r="C40" s="59">
        <v>0</v>
      </c>
      <c r="D40" s="12">
        <f t="shared" si="0"/>
        <v>0</v>
      </c>
      <c r="F40" s="39"/>
      <c r="G40" s="22"/>
      <c r="H40" s="22"/>
      <c r="I40" s="28"/>
      <c r="K40" s="65"/>
      <c r="L40" s="65"/>
      <c r="M40" s="65"/>
      <c r="N40" s="65"/>
      <c r="O40" s="65"/>
    </row>
    <row r="41" spans="1:16" s="4" customFormat="1" x14ac:dyDescent="0.2">
      <c r="A41" s="60" t="s">
        <v>40</v>
      </c>
      <c r="B41" s="12">
        <f>SUM(B33:B40)</f>
        <v>0</v>
      </c>
      <c r="C41" s="59" t="s">
        <v>45</v>
      </c>
      <c r="D41" s="12">
        <f>SUM(D33:D40)</f>
        <v>0</v>
      </c>
      <c r="F41" s="66" t="s">
        <v>57</v>
      </c>
      <c r="G41" s="67"/>
      <c r="H41" s="67"/>
      <c r="I41" s="67"/>
      <c r="J41" s="17"/>
      <c r="K41" s="65"/>
      <c r="L41" s="65"/>
      <c r="M41" s="65"/>
      <c r="N41" s="65"/>
      <c r="O41" s="65"/>
    </row>
    <row r="42" spans="1:16" s="4" customFormat="1" x14ac:dyDescent="0.2">
      <c r="A42" s="60" t="s">
        <v>41</v>
      </c>
      <c r="B42" s="12">
        <f>B41</f>
        <v>0</v>
      </c>
      <c r="C42" s="59" t="s">
        <v>45</v>
      </c>
      <c r="D42" s="12">
        <f>IF(B42&gt;50000,B42*0.4%,0)</f>
        <v>0</v>
      </c>
      <c r="F42" s="68"/>
      <c r="G42" s="69"/>
      <c r="H42" s="69"/>
      <c r="I42" s="69"/>
      <c r="J42" s="70"/>
      <c r="K42" s="65"/>
      <c r="L42" s="65"/>
      <c r="M42" s="65"/>
      <c r="N42" s="65"/>
      <c r="O42" s="65"/>
    </row>
    <row r="43" spans="1:16" s="31" customFormat="1" x14ac:dyDescent="0.2">
      <c r="A43" s="27" t="s">
        <v>43</v>
      </c>
      <c r="B43" s="32"/>
      <c r="C43" s="3"/>
      <c r="D43" s="29">
        <f>MAX(D41,D42)</f>
        <v>0</v>
      </c>
      <c r="F43" s="21"/>
      <c r="G43" s="39"/>
      <c r="H43" s="39"/>
      <c r="I43" s="39"/>
      <c r="J43" s="71"/>
      <c r="K43" s="65"/>
      <c r="L43" s="65"/>
      <c r="M43" s="65"/>
      <c r="N43" s="65"/>
      <c r="O43" s="65"/>
    </row>
    <row r="44" spans="1:16" s="4" customFormat="1" x14ac:dyDescent="0.2">
      <c r="A44" s="31" t="s">
        <v>52</v>
      </c>
      <c r="B44" s="32"/>
      <c r="C44" s="3"/>
      <c r="D44" s="29"/>
      <c r="F44" s="68"/>
      <c r="G44" s="69"/>
      <c r="H44" s="69"/>
      <c r="I44" s="69"/>
      <c r="J44" s="70"/>
      <c r="K44" s="65"/>
      <c r="L44" s="65"/>
      <c r="M44" s="65"/>
      <c r="N44" s="65"/>
      <c r="O44" s="65"/>
    </row>
    <row r="45" spans="1:16" s="4" customFormat="1" x14ac:dyDescent="0.2">
      <c r="A45" s="31" t="s">
        <v>53</v>
      </c>
      <c r="B45" s="32"/>
      <c r="C45" s="3"/>
      <c r="D45" s="29"/>
      <c r="F45" s="68"/>
      <c r="G45" s="69"/>
      <c r="H45" s="69"/>
      <c r="I45" s="69"/>
      <c r="J45" s="70"/>
      <c r="K45" s="65"/>
      <c r="L45" s="65"/>
      <c r="M45" s="65"/>
      <c r="N45" s="65"/>
      <c r="O45" s="65"/>
    </row>
    <row r="46" spans="1:16" s="4" customFormat="1" x14ac:dyDescent="0.2">
      <c r="A46" s="31" t="s">
        <v>44</v>
      </c>
      <c r="B46" s="32"/>
      <c r="C46" s="3"/>
      <c r="D46" s="29"/>
      <c r="F46" s="68"/>
      <c r="G46" s="69"/>
      <c r="H46" s="69"/>
      <c r="I46" s="69"/>
      <c r="J46" s="70"/>
      <c r="K46" s="65"/>
      <c r="L46" s="65"/>
      <c r="M46" s="65"/>
      <c r="N46" s="65"/>
      <c r="O46" s="65"/>
    </row>
    <row r="47" spans="1:16" s="4" customFormat="1" x14ac:dyDescent="0.2">
      <c r="A47" s="31"/>
      <c r="B47" s="5"/>
      <c r="D47" s="28"/>
      <c r="F47" s="21" t="s">
        <v>58</v>
      </c>
      <c r="G47" s="69"/>
      <c r="H47" s="69"/>
      <c r="I47" s="69"/>
      <c r="J47" s="70"/>
      <c r="K47" s="65"/>
      <c r="L47" s="65"/>
      <c r="M47" s="65"/>
      <c r="N47" s="65"/>
      <c r="O47" s="69"/>
      <c r="P47" s="65"/>
    </row>
    <row r="48" spans="1:16" s="4" customFormat="1" x14ac:dyDescent="0.2">
      <c r="A48" s="33" t="s">
        <v>33</v>
      </c>
      <c r="B48" s="34"/>
      <c r="C48" s="37"/>
      <c r="D48" s="36"/>
      <c r="E48" s="14"/>
      <c r="F48" s="21" t="s">
        <v>59</v>
      </c>
      <c r="G48" s="69"/>
      <c r="H48" s="69"/>
      <c r="I48" s="69"/>
      <c r="J48" s="70"/>
      <c r="M48" s="63"/>
    </row>
    <row r="49" spans="1:13" s="4" customFormat="1" x14ac:dyDescent="0.2">
      <c r="A49" s="4" t="s">
        <v>18</v>
      </c>
      <c r="B49" s="5"/>
      <c r="D49" s="28">
        <f>(B28+D28+F28+H28+J28)</f>
        <v>0</v>
      </c>
      <c r="E49" s="14"/>
      <c r="F49" s="21" t="s">
        <v>62</v>
      </c>
      <c r="G49" s="69"/>
      <c r="H49" s="69"/>
      <c r="I49" s="69"/>
      <c r="J49" s="70"/>
      <c r="M49" s="63"/>
    </row>
    <row r="50" spans="1:13" s="4" customFormat="1" x14ac:dyDescent="0.2">
      <c r="A50" s="4" t="s">
        <v>25</v>
      </c>
      <c r="B50" s="5"/>
      <c r="D50" s="28">
        <f>D43</f>
        <v>0</v>
      </c>
      <c r="E50" s="14"/>
      <c r="F50" s="21" t="s">
        <v>63</v>
      </c>
      <c r="G50" s="69"/>
      <c r="H50" s="69"/>
      <c r="I50" s="69"/>
      <c r="J50" s="70"/>
      <c r="M50" s="64"/>
    </row>
    <row r="51" spans="1:13" s="27" customFormat="1" x14ac:dyDescent="0.2">
      <c r="A51" s="27" t="s">
        <v>26</v>
      </c>
      <c r="B51" s="46"/>
      <c r="D51" s="29">
        <f>D49+D50</f>
        <v>0</v>
      </c>
      <c r="E51" s="15"/>
      <c r="F51" s="21" t="s">
        <v>60</v>
      </c>
      <c r="G51" s="72"/>
      <c r="H51" s="72"/>
      <c r="I51" s="72"/>
      <c r="J51" s="73"/>
    </row>
    <row r="52" spans="1:13" s="4" customFormat="1" x14ac:dyDescent="0.2">
      <c r="A52" s="4" t="s">
        <v>24</v>
      </c>
      <c r="B52" s="5"/>
      <c r="D52" s="28">
        <f>D51/12</f>
        <v>0</v>
      </c>
      <c r="F52" s="21" t="s">
        <v>61</v>
      </c>
      <c r="G52" s="69"/>
      <c r="H52" s="69"/>
      <c r="I52" s="69"/>
      <c r="J52" s="70"/>
    </row>
    <row r="53" spans="1:13" s="4" customFormat="1" x14ac:dyDescent="0.2">
      <c r="A53" s="4" t="s">
        <v>47</v>
      </c>
      <c r="B53" s="5"/>
      <c r="D53" s="28">
        <v>0</v>
      </c>
      <c r="F53" s="78" t="s">
        <v>64</v>
      </c>
      <c r="G53" s="74"/>
      <c r="H53" s="75"/>
      <c r="I53" s="76"/>
      <c r="J53" s="77"/>
    </row>
    <row r="54" spans="1:13" s="4" customFormat="1" x14ac:dyDescent="0.2">
      <c r="B54" s="5"/>
      <c r="D54" s="28"/>
      <c r="F54" s="5"/>
      <c r="G54" s="27"/>
      <c r="H54" s="5"/>
      <c r="J54" s="38" t="s">
        <v>48</v>
      </c>
    </row>
    <row r="55" spans="1:13" s="27" customFormat="1" x14ac:dyDescent="0.2">
      <c r="B55" s="46"/>
      <c r="D55" s="29"/>
      <c r="F55" s="45"/>
      <c r="G55" s="31"/>
      <c r="H55" s="45"/>
      <c r="J55" s="29"/>
    </row>
    <row r="56" spans="1:13" s="4" customFormat="1" x14ac:dyDescent="0.2">
      <c r="A56" s="39"/>
      <c r="B56" s="22"/>
      <c r="C56" s="22"/>
      <c r="D56" s="28"/>
      <c r="F56" s="5"/>
      <c r="H56" s="5"/>
      <c r="J56" s="28"/>
    </row>
    <row r="57" spans="1:13" s="4" customFormat="1" x14ac:dyDescent="0.2">
      <c r="B57" s="5"/>
      <c r="D57" s="28"/>
      <c r="F57" s="5"/>
      <c r="H57" s="5"/>
      <c r="J57" s="38"/>
    </row>
    <row r="58" spans="1:13" s="4" customFormat="1" x14ac:dyDescent="0.2">
      <c r="B58" s="5"/>
      <c r="D58" s="28"/>
      <c r="F58" s="5"/>
      <c r="H58" s="45"/>
      <c r="J58" s="28"/>
    </row>
    <row r="59" spans="1:13" s="4" customFormat="1" x14ac:dyDescent="0.2">
      <c r="B59" s="5"/>
      <c r="D59" s="28"/>
      <c r="F59" s="5"/>
      <c r="H59" s="5"/>
      <c r="J59" s="28"/>
    </row>
    <row r="60" spans="1:13" s="4" customFormat="1" x14ac:dyDescent="0.2">
      <c r="B60" s="5"/>
      <c r="D60" s="28"/>
      <c r="F60" s="5"/>
      <c r="H60" s="5"/>
      <c r="J60" s="28"/>
    </row>
    <row r="61" spans="1:13" s="4" customFormat="1" x14ac:dyDescent="0.2">
      <c r="B61" s="5"/>
      <c r="D61" s="28"/>
      <c r="F61" s="5"/>
      <c r="H61" s="5"/>
      <c r="J61" s="28"/>
    </row>
    <row r="62" spans="1:13" s="4" customFormat="1" x14ac:dyDescent="0.2">
      <c r="B62" s="5"/>
      <c r="D62" s="28"/>
      <c r="F62" s="5"/>
      <c r="H62" s="5"/>
      <c r="J62" s="28"/>
    </row>
    <row r="63" spans="1:13" s="4" customFormat="1" x14ac:dyDescent="0.2">
      <c r="B63" s="5"/>
      <c r="D63" s="28"/>
      <c r="F63" s="5"/>
      <c r="H63" s="5"/>
      <c r="J63" s="28"/>
    </row>
    <row r="64" spans="1:13" s="4" customFormat="1" x14ac:dyDescent="0.2">
      <c r="B64" s="5"/>
      <c r="D64" s="28"/>
      <c r="F64" s="5"/>
      <c r="H64" s="5"/>
      <c r="J64" s="28"/>
    </row>
    <row r="65" spans="2:10" s="4" customFormat="1" x14ac:dyDescent="0.2">
      <c r="B65" s="5"/>
      <c r="D65" s="28"/>
      <c r="F65" s="5"/>
      <c r="H65" s="5"/>
      <c r="J65" s="28"/>
    </row>
    <row r="66" spans="2:10" s="4" customFormat="1" x14ac:dyDescent="0.2">
      <c r="B66" s="5"/>
      <c r="D66" s="28"/>
      <c r="F66" s="5"/>
      <c r="H66" s="5"/>
      <c r="J66" s="28"/>
    </row>
    <row r="67" spans="2:10" s="4" customFormat="1" x14ac:dyDescent="0.2">
      <c r="B67" s="5"/>
      <c r="D67" s="28"/>
      <c r="F67" s="5"/>
      <c r="H67" s="5"/>
      <c r="J67" s="28"/>
    </row>
    <row r="68" spans="2:10" s="4" customFormat="1" x14ac:dyDescent="0.2">
      <c r="B68" s="5"/>
      <c r="D68" s="28"/>
      <c r="F68" s="5"/>
      <c r="H68" s="5"/>
      <c r="J68" s="28"/>
    </row>
    <row r="69" spans="2:10" s="4" customFormat="1" x14ac:dyDescent="0.2">
      <c r="B69" s="5"/>
      <c r="D69" s="28"/>
      <c r="F69" s="5"/>
      <c r="H69" s="5"/>
      <c r="J69" s="28"/>
    </row>
    <row r="70" spans="2:10" s="4" customFormat="1" x14ac:dyDescent="0.2">
      <c r="B70" s="5"/>
      <c r="D70" s="28"/>
      <c r="F70" s="5"/>
      <c r="H70" s="5"/>
      <c r="J70" s="28"/>
    </row>
    <row r="71" spans="2:10" s="4" customFormat="1" x14ac:dyDescent="0.2">
      <c r="B71" s="5"/>
      <c r="D71" s="28"/>
      <c r="F71" s="5"/>
      <c r="H71" s="5"/>
      <c r="J71" s="28"/>
    </row>
    <row r="72" spans="2:10" s="4" customFormat="1" x14ac:dyDescent="0.2">
      <c r="B72" s="5"/>
      <c r="D72" s="28"/>
      <c r="F72" s="5"/>
      <c r="H72" s="5"/>
      <c r="J72" s="28"/>
    </row>
    <row r="73" spans="2:10" s="4" customFormat="1" x14ac:dyDescent="0.2">
      <c r="B73" s="5"/>
      <c r="D73" s="28"/>
      <c r="F73" s="5"/>
      <c r="H73" s="5"/>
      <c r="J73" s="28"/>
    </row>
    <row r="74" spans="2:10" s="4" customFormat="1" x14ac:dyDescent="0.2">
      <c r="B74" s="5"/>
      <c r="D74" s="28"/>
      <c r="F74" s="5"/>
      <c r="H74" s="5"/>
      <c r="J74" s="28"/>
    </row>
    <row r="75" spans="2:10" s="4" customFormat="1" x14ac:dyDescent="0.2">
      <c r="B75" s="5"/>
      <c r="D75" s="28"/>
      <c r="F75" s="5"/>
      <c r="H75" s="5"/>
      <c r="J75" s="28"/>
    </row>
    <row r="76" spans="2:10" s="4" customFormat="1" x14ac:dyDescent="0.2">
      <c r="B76" s="5"/>
      <c r="D76" s="28"/>
      <c r="F76" s="5"/>
      <c r="H76" s="5"/>
      <c r="J76" s="28"/>
    </row>
  </sheetData>
  <pageMargins left="0.75" right="0.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and County of Honolulu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Yamaguchi, Andrew E</dc:creator>
  <cp:lastModifiedBy>Castillo-Saem, Kristin</cp:lastModifiedBy>
  <cp:lastPrinted>2025-06-09T17:46:27Z</cp:lastPrinted>
  <dcterms:created xsi:type="dcterms:W3CDTF">2020-03-18T00:33:16Z</dcterms:created>
  <dcterms:modified xsi:type="dcterms:W3CDTF">2025-06-13T16:51:21Z</dcterms:modified>
</cp:coreProperties>
</file>